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1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<sst xmlns="http://schemas.openxmlformats.org/spreadsheetml/2006/main" count="29" uniqueCount="15">
  <si>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d</t>
  </si>
  <si>
    <t>r</t>
  </si>
  <si>
    <t>Effect Size Conversions</t>
  </si>
  <si>
    <t>f</t>
  </si>
  <si>
    <r>
      <t>f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</si>
  <si>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 xml:space="preserve">d  </t>
  </si>
  <si>
    <t xml:space="preserve">f </t>
  </si>
  <si>
    <t>Effect Size</t>
  </si>
  <si>
    <t>=</t>
  </si>
  <si>
    <t>---</t>
  </si>
  <si>
    <r>
      <t>r</t>
    </r>
    <r>
      <rPr>
        <b/>
        <vertAlign val="superscript"/>
        <sz val="10"/>
        <rFont val="Arial"/>
        <family val="2"/>
      </rPr>
      <t>2</t>
    </r>
  </si>
  <si>
    <t>Resulting Effect Estimates</t>
  </si>
  <si>
    <t>odds ratio</t>
  </si>
  <si>
    <t>Enter (positive) Effect Size Here</t>
  </si>
  <si>
    <r>
      <t>Note: eta squared = r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</si>
</sst>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B5" sqref="B5"/>
    </sheetView>
  </sheetViews>
  <sheetFormatPr defaultColWidth="9.140625" defaultRowHeight="12.75"/>
  <cols>
    <col min="1" max="1" width="10.140625" style="3" customWidth="1"/>
    <col min="2" max="2" width="17.00390625" style="3" customWidth="1"/>
    <col min="3" max="9" width="9.140625" style="3" customWidth="1"/>
    <col min="10" max="10" width="13.57421875" style="3" customWidth="1"/>
    <col min="11" max="16384" width="9.140625" style="3" customWidth="1"/>
  </cols>
  <sheetData>
    <row r="1" ht="18">
      <c r="A1" s="6" t="s">
        <v>2</v>
      </c>
    </row>
    <row r="3" spans="3:11" ht="12.75">
      <c r="C3" s="10" t="s">
        <v>11</v>
      </c>
      <c r="D3" s="10"/>
      <c r="E3" s="10"/>
      <c r="F3" s="10"/>
      <c r="G3" s="10"/>
      <c r="H3" s="10"/>
      <c r="I3" s="10"/>
      <c r="J3" s="10"/>
      <c r="K3" s="10"/>
    </row>
    <row r="4" spans="1:11" s="9" customFormat="1" ht="33.75" customHeight="1">
      <c r="A4" s="7" t="s">
        <v>7</v>
      </c>
      <c r="B4" s="7" t="s">
        <v>13</v>
      </c>
      <c r="C4" s="7"/>
      <c r="D4" s="7" t="s">
        <v>0</v>
      </c>
      <c r="E4" s="7" t="s">
        <v>1</v>
      </c>
      <c r="F4" s="5" t="s">
        <v>10</v>
      </c>
      <c r="G4" s="7" t="s">
        <v>3</v>
      </c>
      <c r="H4" s="5" t="s">
        <v>4</v>
      </c>
      <c r="I4" s="7" t="s">
        <v>12</v>
      </c>
      <c r="J4" s="7" t="s">
        <v>14</v>
      </c>
      <c r="K4" s="7"/>
    </row>
    <row r="5" spans="1:10" ht="12.75">
      <c r="A5" s="5" t="s">
        <v>5</v>
      </c>
      <c r="B5" s="1">
        <v>0.5</v>
      </c>
      <c r="C5" s="2" t="s">
        <v>8</v>
      </c>
      <c r="D5" s="4" t="s">
        <v>9</v>
      </c>
      <c r="E5" s="3">
        <f>SQRT(B5^2/(B5^2+4))</f>
        <v>0.24253562503633297</v>
      </c>
      <c r="F5" s="3">
        <f>E5^2</f>
        <v>0.058823529411764705</v>
      </c>
      <c r="G5" s="3">
        <f>SQRT(H5)</f>
        <v>0.25</v>
      </c>
      <c r="H5" s="3">
        <f>F5/(1-F5)</f>
        <v>0.0625</v>
      </c>
      <c r="I5" s="3">
        <f>((PI()/ACOS(E5))-1)^2</f>
        <v>1.8756701127203783</v>
      </c>
      <c r="J5" s="3">
        <f>(G5^2)/(1+G5^2)</f>
        <v>0.058823529411764705</v>
      </c>
    </row>
    <row r="6" spans="1:10" ht="12.75">
      <c r="A6" s="5" t="s">
        <v>1</v>
      </c>
      <c r="B6" s="1">
        <v>0.242536</v>
      </c>
      <c r="C6" s="2" t="s">
        <v>8</v>
      </c>
      <c r="D6" s="3">
        <f>B6*2/SQRT(1-B6^2)</f>
        <v>0.5000008213204842</v>
      </c>
      <c r="E6" s="4" t="s">
        <v>9</v>
      </c>
      <c r="F6" s="4">
        <f>B6^2</f>
        <v>0.058823711296</v>
      </c>
      <c r="G6" s="3">
        <f>SQRT(H6)</f>
        <v>0.2500004106602421</v>
      </c>
      <c r="H6" s="3">
        <f>F6/(1-F6)</f>
        <v>0.06250020533028967</v>
      </c>
      <c r="I6" s="3">
        <f>((PI()/ACOS(B6))-1)^2</f>
        <v>1.8756720048217925</v>
      </c>
      <c r="J6" s="3">
        <f>F6</f>
        <v>0.058823711296</v>
      </c>
    </row>
    <row r="7" spans="1:10" ht="14.25">
      <c r="A7" s="5" t="s">
        <v>10</v>
      </c>
      <c r="B7" s="1">
        <v>0.058824</v>
      </c>
      <c r="C7" s="2" t="s">
        <v>8</v>
      </c>
      <c r="D7" s="3">
        <f>E7*2/SQRT(1-E7^2)</f>
        <v>0.500002124996547</v>
      </c>
      <c r="E7" s="4">
        <f>SQRT(B7)</f>
        <v>0.24253659517689286</v>
      </c>
      <c r="F7" s="4" t="s">
        <v>9</v>
      </c>
      <c r="G7" s="3">
        <f>SQRT(H7)</f>
        <v>0.2500010624982734</v>
      </c>
      <c r="H7" s="3">
        <f>B7/(1-B7)</f>
        <v>0.06250053125026563</v>
      </c>
      <c r="I7" s="3">
        <f>((PI()/ACOS(E7))-1)^2</f>
        <v>1.8756750081441529</v>
      </c>
      <c r="J7" s="3">
        <f>B7</f>
        <v>0.058824</v>
      </c>
    </row>
    <row r="8" spans="1:10" ht="12.75">
      <c r="A8" s="5" t="s">
        <v>6</v>
      </c>
      <c r="B8" s="1">
        <v>0.25</v>
      </c>
      <c r="C8" s="2" t="s">
        <v>8</v>
      </c>
      <c r="D8" s="3">
        <f>B8*2</f>
        <v>0.5</v>
      </c>
      <c r="E8" s="3">
        <f>SQRT(D8^2/(D8^2+4))</f>
        <v>0.24253562503633297</v>
      </c>
      <c r="F8" s="4">
        <f>E8^2</f>
        <v>0.058823529411764705</v>
      </c>
      <c r="G8" s="4" t="s">
        <v>9</v>
      </c>
      <c r="H8" s="3">
        <f>F8/(1-F8)</f>
        <v>0.0625</v>
      </c>
      <c r="I8" s="3">
        <f>((PI()/ACOS(E8))-1)^2</f>
        <v>1.8756701127203783</v>
      </c>
      <c r="J8" s="3">
        <f>F8</f>
        <v>0.058823529411764705</v>
      </c>
    </row>
    <row r="9" spans="1:10" ht="14.25">
      <c r="A9" s="5" t="s">
        <v>4</v>
      </c>
      <c r="B9" s="1">
        <v>0.0625</v>
      </c>
      <c r="C9" s="2" t="s">
        <v>8</v>
      </c>
      <c r="D9" s="3">
        <f>G9*2</f>
        <v>0.5</v>
      </c>
      <c r="E9" s="3">
        <f>SQRT(D9^2/(D9^2+4))</f>
        <v>0.24253562503633297</v>
      </c>
      <c r="F9" s="4">
        <f>E9^2</f>
        <v>0.058823529411764705</v>
      </c>
      <c r="G9" s="3">
        <f>SQRT(B9)</f>
        <v>0.25</v>
      </c>
      <c r="H9" s="4" t="s">
        <v>9</v>
      </c>
      <c r="I9" s="3">
        <f>((PI()/ACOS(E9))-1)^2</f>
        <v>1.8756701127203783</v>
      </c>
      <c r="J9" s="3">
        <f>F9</f>
        <v>0.058823529411764705</v>
      </c>
    </row>
    <row r="10" spans="1:11" ht="12.75">
      <c r="A10" s="8" t="s">
        <v>12</v>
      </c>
      <c r="B10" s="1">
        <v>1.875672</v>
      </c>
      <c r="C10" s="2" t="s">
        <v>8</v>
      </c>
      <c r="D10" s="3">
        <f>(2*E10)/SQRT(1-E10^2)</f>
        <v>0.500000819227449</v>
      </c>
      <c r="E10" s="3">
        <f>COS(PI()/(1+SQRT(B10)))</f>
        <v>0.24253599904445095</v>
      </c>
      <c r="F10" s="4">
        <f>E10^2</f>
        <v>0.05882371083248991</v>
      </c>
      <c r="G10" s="3">
        <f>SQRT(H10)</f>
        <v>0.2500004096137245</v>
      </c>
      <c r="H10" s="3">
        <f>F10/(1-F10)</f>
        <v>0.06250020480703004</v>
      </c>
      <c r="I10" s="4" t="s">
        <v>9</v>
      </c>
      <c r="J10" s="3">
        <f>F10</f>
        <v>0.05882371083248991</v>
      </c>
      <c r="K10" s="4"/>
    </row>
  </sheetData>
  <sheetProtection sheet="1" objects="1" scenarios="1" selectLockedCells="1"/>
  <protectedRanges>
    <protectedRange sqref="B5:B9" name="Range1"/>
  </protectedRanges>
  <mergeCells count="1">
    <mergeCell ref="C3:K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Southern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Southern University</dc:creator>
  <cp:keywords/>
  <dc:description/>
  <cp:lastModifiedBy>Georgia Southern University</cp:lastModifiedBy>
  <dcterms:created xsi:type="dcterms:W3CDTF">2008-11-03T05:10:40Z</dcterms:created>
  <dcterms:modified xsi:type="dcterms:W3CDTF">2008-11-03T20:05:13Z</dcterms:modified>
  <cp:category/>
  <cp:version/>
  <cp:contentType/>
  <cp:contentStatus/>
</cp:coreProperties>
</file>