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<sst xmlns="http://schemas.openxmlformats.org/spreadsheetml/2006/main" count="27" uniqueCount="24">
  <si>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Correlations</t>
  </si>
  <si>
    <t>IQ</t>
  </si>
  <si>
    <t>SAT</t>
  </si>
  <si>
    <t>M</t>
  </si>
  <si>
    <t>IQ - M</t>
  </si>
  <si>
    <t>SAT - M</t>
  </si>
  <si>
    <t>(IQ-M)^2</t>
  </si>
  <si>
    <t>(SAT-M)^2</t>
  </si>
  <si>
    <t>SS =</t>
  </si>
  <si>
    <t xml:space="preserve">SS = </t>
  </si>
  <si>
    <t xml:space="preserve">Var = </t>
  </si>
  <si>
    <t>Var =</t>
  </si>
  <si>
    <t xml:space="preserve">SD = </t>
  </si>
  <si>
    <t>z_iq</t>
  </si>
  <si>
    <t>z_sat</t>
  </si>
  <si>
    <t>sum z</t>
  </si>
  <si>
    <t>IQ Z</t>
  </si>
  <si>
    <t>SAT Z</t>
  </si>
  <si>
    <t>Z*Z</t>
  </si>
  <si>
    <t>Sum Z*Z =</t>
  </si>
  <si>
    <t xml:space="preserve">r = </t>
  </si>
  <si>
    <t>Num</t>
  </si>
  <si>
    <t>den</t>
  </si>
  <si>
    <t xml:space="preserve">t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</si>
</sst>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8</xdr:col>
      <xdr:colOff>561975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55245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</xdr:row>
      <xdr:rowOff>0</xdr:rowOff>
    </xdr:from>
    <xdr:to>
      <xdr:col>11</xdr:col>
      <xdr:colOff>180975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552450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2">
      <selection activeCell="K14" sqref="K14"/>
    </sheetView>
  </sheetViews>
  <sheetFormatPr defaultColWidth="9.140625" defaultRowHeight="12.75"/>
  <cols>
    <col min="5" max="5" width="19.8515625" style="0" bestFit="1" customWidth="1"/>
  </cols>
  <sheetData>
    <row r="1" ht="18">
      <c r="A1" s="1" t="s">
        <v>0</v>
      </c>
    </row>
    <row r="3" spans="1:5" ht="12.75">
      <c r="A3" t="s">
        <v>1</v>
      </c>
      <c r="B3" t="s">
        <v>3</v>
      </c>
      <c r="C3" t="s">
        <v>4</v>
      </c>
      <c r="D3" t="s">
        <v>6</v>
      </c>
      <c r="E3" t="s">
        <v>13</v>
      </c>
    </row>
    <row r="4" spans="1:5" ht="12.75">
      <c r="A4">
        <v>100</v>
      </c>
      <c r="B4">
        <f>AVERAGE($A$4:$A$10)</f>
        <v>100.57142857142857</v>
      </c>
      <c r="C4">
        <f>A4-B4</f>
        <v>-0.5714285714285694</v>
      </c>
      <c r="D4">
        <f>C4^2</f>
        <v>0.32653061224489566</v>
      </c>
      <c r="E4">
        <f>C4/$D$13</f>
        <v>-0.05725201265235248</v>
      </c>
    </row>
    <row r="5" spans="1:5" ht="12.75">
      <c r="A5">
        <v>101</v>
      </c>
      <c r="B5">
        <f>AVERAGE($A$4:$A$10)</f>
        <v>100.57142857142857</v>
      </c>
      <c r="C5">
        <f>A5-B5</f>
        <v>0.4285714285714306</v>
      </c>
      <c r="D5">
        <f>C5^2</f>
        <v>0.18367346938775683</v>
      </c>
      <c r="E5">
        <f>C5/$D$13</f>
        <v>0.04293900948926472</v>
      </c>
    </row>
    <row r="6" spans="1:5" ht="12.75">
      <c r="A6">
        <v>102</v>
      </c>
      <c r="B6">
        <f>AVERAGE($A$4:$A$10)</f>
        <v>100.57142857142857</v>
      </c>
      <c r="C6">
        <f>A6-B6</f>
        <v>1.4285714285714306</v>
      </c>
      <c r="D6">
        <f>C6^2</f>
        <v>2.040816326530618</v>
      </c>
      <c r="E6">
        <f>C6/$D$13</f>
        <v>0.14313003163088192</v>
      </c>
    </row>
    <row r="7" spans="1:5" ht="12.75">
      <c r="A7">
        <v>95</v>
      </c>
      <c r="B7">
        <f>AVERAGE($A$4:$A$10)</f>
        <v>100.57142857142857</v>
      </c>
      <c r="C7">
        <f>A7-B7</f>
        <v>-5.571428571428569</v>
      </c>
      <c r="D7">
        <f>C7^2</f>
        <v>31.04081632653059</v>
      </c>
      <c r="E7">
        <f>C7/$D$13</f>
        <v>-0.5582071233604385</v>
      </c>
    </row>
    <row r="8" spans="1:5" ht="12.75">
      <c r="A8">
        <v>87</v>
      </c>
      <c r="B8">
        <f>AVERAGE($A$4:$A$10)</f>
        <v>100.57142857142857</v>
      </c>
      <c r="C8">
        <f>A8-B8</f>
        <v>-13.57142857142857</v>
      </c>
      <c r="D8">
        <f>C8^2</f>
        <v>184.1836734693877</v>
      </c>
      <c r="E8">
        <f>C8/$D$13</f>
        <v>-1.359735300493376</v>
      </c>
    </row>
    <row r="9" spans="1:5" ht="12.75">
      <c r="A9">
        <v>120</v>
      </c>
      <c r="B9">
        <f>AVERAGE($A$4:$A$10)</f>
        <v>100.57142857142857</v>
      </c>
      <c r="C9">
        <f>A9-B9</f>
        <v>19.42857142857143</v>
      </c>
      <c r="D9">
        <f>C9^2</f>
        <v>377.4693877551021</v>
      </c>
      <c r="E9">
        <f>C9/$D$13</f>
        <v>1.9465684301799917</v>
      </c>
    </row>
    <row r="10" spans="1:11" ht="12.75">
      <c r="A10">
        <v>99</v>
      </c>
      <c r="B10">
        <f>AVERAGE($A$4:$A$10)</f>
        <v>100.57142857142857</v>
      </c>
      <c r="C10">
        <f>A10-B10</f>
        <v>-1.5714285714285694</v>
      </c>
      <c r="D10">
        <f>C10^2</f>
        <v>2.4693877551020345</v>
      </c>
      <c r="E10">
        <f>C10/$D$13</f>
        <v>-0.15744303479396968</v>
      </c>
      <c r="G10" t="s">
        <v>16</v>
      </c>
      <c r="H10" t="s">
        <v>17</v>
      </c>
      <c r="I10" t="s">
        <v>18</v>
      </c>
      <c r="J10" t="s">
        <v>21</v>
      </c>
      <c r="K10">
        <f>I21*SQRT(5)</f>
        <v>1.7696980717765376</v>
      </c>
    </row>
    <row r="11" spans="3:11" ht="12.75">
      <c r="C11" t="s">
        <v>8</v>
      </c>
      <c r="D11">
        <f>SUM(D4:D10)</f>
        <v>597.7142857142857</v>
      </c>
      <c r="G11">
        <v>-0.05725201265235248</v>
      </c>
      <c r="H11">
        <v>-0.40892258287961164</v>
      </c>
      <c r="I11">
        <f>H11*G11</f>
        <v>0.02341164088885618</v>
      </c>
      <c r="J11" t="s">
        <v>22</v>
      </c>
      <c r="K11">
        <f>SQRT(1-I21^2)</f>
        <v>0.6112558768225308</v>
      </c>
    </row>
    <row r="12" spans="3:9" ht="12.75">
      <c r="C12" t="s">
        <v>10</v>
      </c>
      <c r="D12">
        <f>D11/6</f>
        <v>99.6190476190476</v>
      </c>
      <c r="E12" s="2">
        <f>SUM(E4:E10)</f>
        <v>1.582067810090848E-15</v>
      </c>
      <c r="F12" t="s">
        <v>15</v>
      </c>
      <c r="G12">
        <v>0.04293900948926472</v>
      </c>
      <c r="H12">
        <v>0.9761377784868169</v>
      </c>
      <c r="I12">
        <f>H12*G12</f>
        <v>0.041914389333275216</v>
      </c>
    </row>
    <row r="13" spans="3:11" ht="12.75">
      <c r="C13" t="s">
        <v>12</v>
      </c>
      <c r="D13">
        <f>SQRT(D12)</f>
        <v>9.980934205726816</v>
      </c>
      <c r="G13">
        <v>0.14313003163088192</v>
      </c>
      <c r="H13">
        <v>0.8838004210623883</v>
      </c>
      <c r="I13">
        <f>H13*G13</f>
        <v>0.1264983822220464</v>
      </c>
      <c r="J13" t="s">
        <v>23</v>
      </c>
      <c r="K13">
        <f>K10/K11</f>
        <v>2.8951837338168342</v>
      </c>
    </row>
    <row r="14" spans="7:9" ht="12.75">
      <c r="G14">
        <v>-0.5582071233604385</v>
      </c>
      <c r="H14">
        <v>-0.7782720125773259</v>
      </c>
      <c r="I14">
        <f>H14*G14</f>
        <v>0.4344369813327281</v>
      </c>
    </row>
    <row r="15" spans="1:9" ht="12.75">
      <c r="A15" t="s">
        <v>2</v>
      </c>
      <c r="B15" t="s">
        <v>3</v>
      </c>
      <c r="C15" t="s">
        <v>5</v>
      </c>
      <c r="D15" t="s">
        <v>7</v>
      </c>
      <c r="E15" t="s">
        <v>14</v>
      </c>
      <c r="G15">
        <v>-1.359735300493376</v>
      </c>
      <c r="H15">
        <v>-1.1476214422750401</v>
      </c>
      <c r="I15">
        <f>H15*G15</f>
        <v>1.5604613866644934</v>
      </c>
    </row>
    <row r="16" spans="1:9" ht="12.75">
      <c r="A16">
        <v>1010</v>
      </c>
      <c r="B16">
        <f>AVERAGE($A$16:$A$22)</f>
        <v>1032.142857142857</v>
      </c>
      <c r="C16">
        <f>A16-B16</f>
        <v>-22.14285714285711</v>
      </c>
      <c r="D16">
        <f>C16^2</f>
        <v>490.30612244897816</v>
      </c>
      <c r="E16">
        <f>C16/$D$25</f>
        <v>-0.40892258287961164</v>
      </c>
      <c r="G16">
        <v>1.9465684301799917</v>
      </c>
      <c r="H16">
        <v>1.2531498507601027</v>
      </c>
      <c r="I16">
        <f>H16*G16</f>
        <v>2.439341937774384</v>
      </c>
    </row>
    <row r="17" spans="1:9" ht="12.75">
      <c r="A17">
        <v>1085</v>
      </c>
      <c r="B17">
        <f>AVERAGE($A$16:$A$22)</f>
        <v>1032.142857142857</v>
      </c>
      <c r="C17">
        <f>A17-B17</f>
        <v>52.85714285714289</v>
      </c>
      <c r="D17">
        <f>C17^2</f>
        <v>2793.8775510204114</v>
      </c>
      <c r="E17">
        <f>C17/$D$25</f>
        <v>0.9761377784868169</v>
      </c>
      <c r="G17">
        <v>-0.15744303479396968</v>
      </c>
      <c r="H17">
        <v>-0.7782720125773259</v>
      </c>
      <c r="I17">
        <f>H17*G17</f>
        <v>0.12253350755538474</v>
      </c>
    </row>
    <row r="18" spans="1:5" ht="12.75">
      <c r="A18">
        <v>1080</v>
      </c>
      <c r="B18">
        <f>AVERAGE($A$16:$A$22)</f>
        <v>1032.142857142857</v>
      </c>
      <c r="C18">
        <f>A18-B18</f>
        <v>47.85714285714289</v>
      </c>
      <c r="D18">
        <f>C18^2</f>
        <v>2290.3061224489825</v>
      </c>
      <c r="E18">
        <f>C18/$D$25</f>
        <v>0.8838004210623883</v>
      </c>
    </row>
    <row r="19" spans="1:9" ht="12.75">
      <c r="A19">
        <v>990</v>
      </c>
      <c r="B19">
        <f>AVERAGE($A$16:$A$22)</f>
        <v>1032.142857142857</v>
      </c>
      <c r="C19">
        <f>A19-B19</f>
        <v>-42.14285714285711</v>
      </c>
      <c r="D19">
        <f>C19^2</f>
        <v>1776.0204081632626</v>
      </c>
      <c r="E19">
        <f>C19/$D$25</f>
        <v>-0.7782720125773259</v>
      </c>
      <c r="H19" t="s">
        <v>19</v>
      </c>
      <c r="I19">
        <f>SUM(I11:I17)</f>
        <v>4.748598225771168</v>
      </c>
    </row>
    <row r="20" spans="1:5" ht="12.75">
      <c r="A20">
        <v>970</v>
      </c>
      <c r="B20">
        <f>AVERAGE($A$16:$A$22)</f>
        <v>1032.142857142857</v>
      </c>
      <c r="C20">
        <f>A20-B20</f>
        <v>-62.14285714285711</v>
      </c>
      <c r="D20">
        <f>C20^2</f>
        <v>3861.7346938775468</v>
      </c>
      <c r="E20">
        <f>C20/$D$25</f>
        <v>-1.1476214422750401</v>
      </c>
    </row>
    <row r="21" spans="1:9" ht="12.75">
      <c r="A21">
        <v>1100</v>
      </c>
      <c r="B21">
        <f>AVERAGE($A$16:$A$22)</f>
        <v>1032.142857142857</v>
      </c>
      <c r="C21">
        <f>A21-B21</f>
        <v>67.85714285714289</v>
      </c>
      <c r="D21">
        <f>C21^2</f>
        <v>4604.5918367346985</v>
      </c>
      <c r="E21">
        <f>C21/$D$25</f>
        <v>1.2531498507601027</v>
      </c>
      <c r="H21" t="s">
        <v>20</v>
      </c>
      <c r="I21">
        <f>I19/6</f>
        <v>0.791433037628528</v>
      </c>
    </row>
    <row r="22" spans="1:5" ht="12.75">
      <c r="A22">
        <v>990</v>
      </c>
      <c r="B22">
        <f>AVERAGE($A$16:$A$22)</f>
        <v>1032.142857142857</v>
      </c>
      <c r="C22">
        <f>A22-B22</f>
        <v>-42.14285714285711</v>
      </c>
      <c r="D22">
        <f>C22^2</f>
        <v>1776.0204081632626</v>
      </c>
      <c r="E22">
        <f>C22/$D$25</f>
        <v>-0.7782720125773259</v>
      </c>
    </row>
    <row r="23" spans="3:4" ht="12.75">
      <c r="C23" t="s">
        <v>9</v>
      </c>
      <c r="D23">
        <f>SUM(D16:D22)</f>
        <v>17592.857142857145</v>
      </c>
    </row>
    <row r="24" spans="3:6" ht="12.75">
      <c r="C24" t="s">
        <v>11</v>
      </c>
      <c r="D24">
        <f>D23/6</f>
        <v>2932.1428571428573</v>
      </c>
      <c r="E24" s="2">
        <f>SUM(E16:E22)</f>
        <v>4.218847493575595E-15</v>
      </c>
      <c r="F24" t="s">
        <v>15</v>
      </c>
    </row>
    <row r="25" spans="3:4" ht="12.75">
      <c r="C25" t="s">
        <v>12</v>
      </c>
      <c r="D25">
        <f>SQRT(D24)</f>
        <v>54.149264603897045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Southern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Southern University</dc:creator>
  <cp:keywords/>
  <dc:description/>
  <cp:lastModifiedBy>Georgia Southern University</cp:lastModifiedBy>
  <dcterms:created xsi:type="dcterms:W3CDTF">2008-10-15T23:08:35Z</dcterms:created>
  <dcterms:modified xsi:type="dcterms:W3CDTF">2008-10-15T23:29:23Z</dcterms:modified>
  <cp:category/>
  <cp:version/>
  <cp:contentType/>
  <cp:contentStatus/>
</cp:coreProperties>
</file>