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3395" windowHeight="77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24" i="1" l="1"/>
  <c r="E116" i="1"/>
  <c r="E112" i="1"/>
  <c r="D104" i="1"/>
  <c r="E103" i="1" s="1"/>
  <c r="D94" i="1"/>
  <c r="D95" i="1"/>
  <c r="D90" i="1"/>
  <c r="D86" i="1"/>
  <c r="C86" i="1"/>
  <c r="C87" i="1"/>
  <c r="D87" i="1" s="1"/>
  <c r="C88" i="1"/>
  <c r="D88" i="1" s="1"/>
  <c r="C89" i="1"/>
  <c r="D89" i="1" s="1"/>
  <c r="C90" i="1"/>
  <c r="C91" i="1"/>
  <c r="D91" i="1" s="1"/>
  <c r="C92" i="1"/>
  <c r="D92" i="1" s="1"/>
  <c r="C93" i="1"/>
  <c r="D93" i="1" s="1"/>
  <c r="C94" i="1"/>
  <c r="C95" i="1"/>
  <c r="C85" i="1"/>
  <c r="D85" i="1" s="1"/>
  <c r="C84" i="1"/>
  <c r="D84" i="1" s="1"/>
  <c r="D97" i="1" s="1"/>
  <c r="F72" i="1" l="1"/>
  <c r="E74" i="1"/>
  <c r="F74" i="1" s="1"/>
  <c r="E72" i="1"/>
  <c r="D74" i="1"/>
  <c r="D73" i="1"/>
  <c r="E73" i="1" s="1"/>
  <c r="F73" i="1" s="1"/>
  <c r="D72" i="1"/>
  <c r="D59" i="1"/>
  <c r="D61" i="1"/>
  <c r="D57" i="1"/>
  <c r="D63" i="1" s="1"/>
  <c r="D66" i="1" s="1"/>
  <c r="C61" i="1"/>
  <c r="C60" i="1"/>
  <c r="D60" i="1" s="1"/>
  <c r="C59" i="1"/>
  <c r="C58" i="1"/>
  <c r="D58" i="1" s="1"/>
  <c r="C57" i="1"/>
  <c r="A63" i="1"/>
  <c r="G42" i="1"/>
  <c r="G33" i="1"/>
  <c r="G8" i="1"/>
</calcChain>
</file>

<file path=xl/sharedStrings.xml><?xml version="1.0" encoding="utf-8"?>
<sst xmlns="http://schemas.openxmlformats.org/spreadsheetml/2006/main" count="90" uniqueCount="76">
  <si>
    <t>Inflation of the Type 1 Error Rate Across Multiple Tests</t>
  </si>
  <si>
    <t>c = number of comparisons performed =</t>
  </si>
  <si>
    <t xml:space="preserve">a </t>
  </si>
  <si>
    <t xml:space="preserve"> = alpha = Type 1 error rate =</t>
  </si>
  <si>
    <t>IV = Type of instruction with three categories (jigsaw, peer-tutoring, write-to-learn)</t>
  </si>
  <si>
    <t>DV = reading achievement</t>
  </si>
  <si>
    <t>Possible Pairwise Comparisons</t>
  </si>
  <si>
    <t>Jigsaw vs. Peer-tutoring</t>
  </si>
  <si>
    <t>Jigsaw vs. Write-to-learn</t>
  </si>
  <si>
    <t>Peer-tutoring vs. Write-to-learn</t>
  </si>
  <si>
    <t>Per Comparison Alpha</t>
  </si>
  <si>
    <t>(Type 1 Error Rate)</t>
  </si>
  <si>
    <r>
      <t xml:space="preserve">1 - (1 - </t>
    </r>
    <r>
      <rPr>
        <sz val="16"/>
        <color theme="1"/>
        <rFont val="Symbol"/>
        <family val="1"/>
        <charset val="2"/>
      </rPr>
      <t>a</t>
    </r>
    <r>
      <rPr>
        <sz val="16"/>
        <color theme="1"/>
        <rFont val="Times New Roman"/>
        <family val="1"/>
      </rPr>
      <t>)</t>
    </r>
    <r>
      <rPr>
        <vertAlign val="superscript"/>
        <sz val="16"/>
        <color theme="1"/>
        <rFont val="Times New Roman"/>
        <family val="1"/>
      </rPr>
      <t>C</t>
    </r>
  </si>
  <si>
    <t xml:space="preserve"> = probability of making at least one Type 1 error across family of tests</t>
  </si>
  <si>
    <t xml:space="preserve"> = familywise error rate</t>
  </si>
  <si>
    <t xml:space="preserve"> = Familywise Error Rate </t>
  </si>
  <si>
    <t>all pairwise comparisons are performed?</t>
  </si>
  <si>
    <t xml:space="preserve">1. What is the familywise error rate if there are four groups (a, b, c, d) and </t>
  </si>
  <si>
    <t>2. What is the familywise error rate if males and females are compared on achievement?</t>
  </si>
  <si>
    <t>a v b</t>
  </si>
  <si>
    <t>a v c</t>
  </si>
  <si>
    <t>a v d</t>
  </si>
  <si>
    <t>b v c</t>
  </si>
  <si>
    <t>b v d</t>
  </si>
  <si>
    <t>c v d</t>
  </si>
  <si>
    <t>M vs. F</t>
  </si>
  <si>
    <t>ANOVA: Analysis of Variance</t>
  </si>
  <si>
    <t>Why call it Analysis of Variance? How does variance become incorporated?</t>
  </si>
  <si>
    <t>Review of variance calculation for a set of scores:</t>
  </si>
  <si>
    <t>M</t>
  </si>
  <si>
    <t>Test Scores, X</t>
  </si>
  <si>
    <t>X-M</t>
  </si>
  <si>
    <t>(X-M)^2</t>
  </si>
  <si>
    <t>Sum =</t>
  </si>
  <si>
    <t xml:space="preserve"> &lt;-- sum of squares (SS)</t>
  </si>
  <si>
    <t>df = n-1 =</t>
  </si>
  <si>
    <t>Variance =</t>
  </si>
  <si>
    <r>
      <t>SS</t>
    </r>
    <r>
      <rPr>
        <vertAlign val="subscript"/>
        <sz val="11"/>
        <color theme="1"/>
        <rFont val="Times New Roman"/>
        <family val="1"/>
      </rPr>
      <t>b</t>
    </r>
    <r>
      <rPr>
        <sz val="11"/>
        <color theme="1"/>
        <rFont val="Times New Roman"/>
        <family val="1"/>
      </rPr>
      <t xml:space="preserve"> = </t>
    </r>
  </si>
  <si>
    <t>Sums of Square Between (SSb)</t>
  </si>
  <si>
    <t>Group Means</t>
  </si>
  <si>
    <t>Grand Mean</t>
  </si>
  <si>
    <t>Sample Size</t>
  </si>
  <si>
    <t>Mg - M.</t>
  </si>
  <si>
    <t>(Mg - M.)^2</t>
  </si>
  <si>
    <t>(Mg - M.)^2 * n</t>
  </si>
  <si>
    <t>Sum = SSb =</t>
  </si>
  <si>
    <t>Sums of Square Within (SSw)</t>
  </si>
  <si>
    <r>
      <t>SS</t>
    </r>
    <r>
      <rPr>
        <vertAlign val="subscript"/>
        <sz val="11"/>
        <color theme="1"/>
        <rFont val="Times New Roman"/>
        <family val="1"/>
      </rPr>
      <t>w</t>
    </r>
    <r>
      <rPr>
        <sz val="11"/>
        <color theme="1"/>
        <rFont val="Times New Roman"/>
        <family val="1"/>
      </rPr>
      <t xml:space="preserve"> = </t>
    </r>
  </si>
  <si>
    <t xml:space="preserve"> </t>
  </si>
  <si>
    <t>Scores</t>
  </si>
  <si>
    <t>Group Mean</t>
  </si>
  <si>
    <t>Deviation Score</t>
  </si>
  <si>
    <t>Dev. Score Squared</t>
  </si>
  <si>
    <t xml:space="preserve"> &lt;-- Sum of Squares within (SSw)</t>
  </si>
  <si>
    <t>Source</t>
  </si>
  <si>
    <t>SS</t>
  </si>
  <si>
    <t>df</t>
  </si>
  <si>
    <t>MS</t>
  </si>
  <si>
    <t>F</t>
  </si>
  <si>
    <t>between</t>
  </si>
  <si>
    <t>within</t>
  </si>
  <si>
    <t>total</t>
  </si>
  <si>
    <t>ANOVA Summary Table</t>
  </si>
  <si>
    <t>Correspondence Among t-test, ANOVA, regression, and correlation</t>
  </si>
  <si>
    <t>(a) t-test results</t>
  </si>
  <si>
    <t>t =</t>
  </si>
  <si>
    <t>p =</t>
  </si>
  <si>
    <t>(b) ANOVA</t>
  </si>
  <si>
    <t>F =</t>
  </si>
  <si>
    <t xml:space="preserve">p = </t>
  </si>
  <si>
    <t>t^2</t>
  </si>
  <si>
    <t>F^.5</t>
  </si>
  <si>
    <t>(c) regression</t>
  </si>
  <si>
    <t>(d) Pearson correlation</t>
  </si>
  <si>
    <t xml:space="preserve">r = 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</si>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</sst>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Symbol"/>
      <family val="1"/>
      <charset val="2"/>
    </font>
    <font>
      <sz val="16"/>
      <color theme="1"/>
      <name val="Times New Roman"/>
      <family val="1"/>
    </font>
    <font>
      <sz val="16"/>
      <color theme="1"/>
      <name val="Symbol"/>
      <family val="1"/>
      <charset val="2"/>
    </font>
    <font>
      <vertAlign val="superscript"/>
      <sz val="16"/>
      <color theme="1"/>
      <name val="Times New Roman"/>
      <family val="1"/>
    </font>
    <font>
      <vertAlign val="subscript"/>
      <sz val="11"/>
      <color theme="1"/>
      <name val="Times New Roman"/>
      <family val="1"/>
    </font>
    <font>
      <sz val="14"/>
      <color theme="1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2" fillId="2" borderId="0" xfId="0" applyFont="1" applyFill="1"/>
    <xf numFmtId="0" fontId="5" fillId="0" borderId="0" xfId="0" applyFont="1" applyAlignment="1">
      <alignment horizontal="left" vertical="center"/>
    </xf>
    <xf numFmtId="0" fontId="2" fillId="3" borderId="0" xfId="0" applyFont="1" applyFill="1"/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4" borderId="0" xfId="0" applyFont="1" applyFill="1"/>
    <xf numFmtId="0" fontId="2" fillId="5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50</xdr:row>
      <xdr:rowOff>76200</xdr:rowOff>
    </xdr:from>
    <xdr:to>
      <xdr:col>5</xdr:col>
      <xdr:colOff>190500</xdr:colOff>
      <xdr:row>53</xdr:row>
      <xdr:rowOff>219075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12068175"/>
          <a:ext cx="3381375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485775</xdr:colOff>
          <xdr:row>67</xdr:row>
          <xdr:rowOff>209550</xdr:rowOff>
        </xdr:from>
        <xdr:to>
          <xdr:col>2</xdr:col>
          <xdr:colOff>57150</xdr:colOff>
          <xdr:row>69</xdr:row>
          <xdr:rowOff>161925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542925</xdr:colOff>
          <xdr:row>79</xdr:row>
          <xdr:rowOff>19050</xdr:rowOff>
        </xdr:from>
        <xdr:to>
          <xdr:col>3</xdr:col>
          <xdr:colOff>47625</xdr:colOff>
          <xdr:row>80</xdr:row>
          <xdr:rowOff>228600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5</xdr:col>
      <xdr:colOff>933450</xdr:colOff>
      <xdr:row>114</xdr:row>
      <xdr:rowOff>114300</xdr:rowOff>
    </xdr:from>
    <xdr:to>
      <xdr:col>8</xdr:col>
      <xdr:colOff>285750</xdr:colOff>
      <xdr:row>118</xdr:row>
      <xdr:rowOff>213962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0175" y="28394025"/>
          <a:ext cx="1885950" cy="1052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w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25"/>
  <sheetViews>
    <sheetView tabSelected="1" workbookViewId="0">
      <selection activeCell="C120" sqref="C120"/>
    </sheetView>
  </sheetViews>
  <sheetFormatPr defaultRowHeight="18.75" x14ac:dyDescent="0.3"/>
  <cols>
    <col min="1" max="1" width="12.140625" style="2" customWidth="1"/>
    <col min="2" max="2" width="14.7109375" style="2" customWidth="1"/>
    <col min="3" max="3" width="12.28515625" style="2" customWidth="1"/>
    <col min="4" max="4" width="10.7109375" style="2" customWidth="1"/>
    <col min="5" max="5" width="14.28515625" style="2" customWidth="1"/>
    <col min="6" max="6" width="17.7109375" style="2" customWidth="1"/>
    <col min="7" max="7" width="11.140625" style="2" customWidth="1"/>
    <col min="8" max="16384" width="9.140625" style="2"/>
  </cols>
  <sheetData>
    <row r="1" spans="1:8" s="3" customFormat="1" x14ac:dyDescent="0.3">
      <c r="A1" s="3" t="s">
        <v>0</v>
      </c>
    </row>
    <row r="3" spans="1:8" ht="24" x14ac:dyDescent="0.3">
      <c r="B3" s="9" t="s">
        <v>12</v>
      </c>
      <c r="C3" s="4"/>
      <c r="D3" s="2" t="s">
        <v>13</v>
      </c>
    </row>
    <row r="4" spans="1:8" ht="20.25" x14ac:dyDescent="0.3">
      <c r="B4" s="9"/>
      <c r="C4" s="4"/>
      <c r="D4" s="2" t="s">
        <v>14</v>
      </c>
    </row>
    <row r="6" spans="1:8" x14ac:dyDescent="0.3">
      <c r="B6" s="5" t="s">
        <v>1</v>
      </c>
      <c r="G6" s="8">
        <v>6</v>
      </c>
    </row>
    <row r="7" spans="1:8" x14ac:dyDescent="0.3">
      <c r="B7" s="7" t="s">
        <v>2</v>
      </c>
      <c r="C7" s="5" t="s">
        <v>3</v>
      </c>
      <c r="G7" s="10">
        <v>0.05</v>
      </c>
    </row>
    <row r="8" spans="1:8" x14ac:dyDescent="0.3">
      <c r="G8" s="2">
        <f xml:space="preserve"> 1 - (1 -G7)^G6</f>
        <v>0.26490810937500009</v>
      </c>
      <c r="H8" s="2" t="s">
        <v>15</v>
      </c>
    </row>
    <row r="10" spans="1:8" x14ac:dyDescent="0.3">
      <c r="B10" s="2" t="s">
        <v>4</v>
      </c>
    </row>
    <row r="11" spans="1:8" x14ac:dyDescent="0.3">
      <c r="B11" s="2" t="s">
        <v>5</v>
      </c>
    </row>
    <row r="13" spans="1:8" x14ac:dyDescent="0.3">
      <c r="A13" s="3" t="s">
        <v>6</v>
      </c>
      <c r="B13" s="3"/>
      <c r="G13" s="2" t="s">
        <v>10</v>
      </c>
    </row>
    <row r="14" spans="1:8" x14ac:dyDescent="0.3">
      <c r="G14" s="2" t="s">
        <v>11</v>
      </c>
    </row>
    <row r="15" spans="1:8" x14ac:dyDescent="0.3">
      <c r="A15" s="6">
        <v>1</v>
      </c>
      <c r="B15" s="2" t="s">
        <v>7</v>
      </c>
      <c r="G15" s="2">
        <v>0.05</v>
      </c>
    </row>
    <row r="16" spans="1:8" x14ac:dyDescent="0.3">
      <c r="A16" s="6">
        <v>2</v>
      </c>
      <c r="B16" s="2" t="s">
        <v>8</v>
      </c>
      <c r="G16" s="2">
        <v>0.05</v>
      </c>
    </row>
    <row r="17" spans="1:7" x14ac:dyDescent="0.3">
      <c r="A17" s="6">
        <v>3</v>
      </c>
      <c r="B17" s="2" t="s">
        <v>9</v>
      </c>
      <c r="G17" s="2">
        <v>0.05</v>
      </c>
    </row>
    <row r="20" spans="1:7" x14ac:dyDescent="0.3">
      <c r="A20" s="2" t="s">
        <v>17</v>
      </c>
    </row>
    <row r="21" spans="1:7" x14ac:dyDescent="0.3">
      <c r="B21" s="2" t="s">
        <v>16</v>
      </c>
    </row>
    <row r="23" spans="1:7" x14ac:dyDescent="0.3">
      <c r="A23" s="3" t="s">
        <v>6</v>
      </c>
      <c r="B23" s="3"/>
    </row>
    <row r="25" spans="1:7" x14ac:dyDescent="0.3">
      <c r="A25" s="6">
        <v>1</v>
      </c>
      <c r="B25" s="2" t="s">
        <v>19</v>
      </c>
      <c r="D25" s="2">
        <v>0.01</v>
      </c>
    </row>
    <row r="26" spans="1:7" x14ac:dyDescent="0.3">
      <c r="A26" s="6">
        <v>2</v>
      </c>
      <c r="B26" s="2" t="s">
        <v>20</v>
      </c>
      <c r="D26" s="2">
        <v>0.01</v>
      </c>
    </row>
    <row r="27" spans="1:7" x14ac:dyDescent="0.3">
      <c r="A27" s="6">
        <v>3</v>
      </c>
      <c r="B27" s="2" t="s">
        <v>21</v>
      </c>
      <c r="D27" s="2">
        <v>0.01</v>
      </c>
    </row>
    <row r="28" spans="1:7" x14ac:dyDescent="0.3">
      <c r="A28" s="6">
        <v>4</v>
      </c>
      <c r="B28" s="2" t="s">
        <v>22</v>
      </c>
      <c r="D28" s="2">
        <v>0.01</v>
      </c>
    </row>
    <row r="29" spans="1:7" x14ac:dyDescent="0.3">
      <c r="A29" s="6">
        <v>5</v>
      </c>
      <c r="B29" s="2" t="s">
        <v>23</v>
      </c>
      <c r="D29" s="2">
        <v>0.01</v>
      </c>
    </row>
    <row r="30" spans="1:7" x14ac:dyDescent="0.3">
      <c r="A30" s="6">
        <v>6</v>
      </c>
      <c r="B30" s="2" t="s">
        <v>24</v>
      </c>
      <c r="D30" s="2">
        <v>0.01</v>
      </c>
    </row>
    <row r="31" spans="1:7" x14ac:dyDescent="0.3">
      <c r="B31" s="5" t="s">
        <v>1</v>
      </c>
      <c r="G31" s="8">
        <v>6</v>
      </c>
    </row>
    <row r="32" spans="1:7" x14ac:dyDescent="0.3">
      <c r="B32" s="7" t="s">
        <v>2</v>
      </c>
      <c r="C32" s="5" t="s">
        <v>3</v>
      </c>
      <c r="G32" s="10">
        <v>0.01</v>
      </c>
    </row>
    <row r="33" spans="1:8" x14ac:dyDescent="0.3">
      <c r="G33" s="2">
        <f xml:space="preserve"> 1 - (1 -G32)^G31</f>
        <v>5.8519850599000112E-2</v>
      </c>
      <c r="H33" s="2" t="s">
        <v>15</v>
      </c>
    </row>
    <row r="35" spans="1:8" x14ac:dyDescent="0.3">
      <c r="A35" s="2" t="s">
        <v>18</v>
      </c>
    </row>
    <row r="37" spans="1:8" x14ac:dyDescent="0.3">
      <c r="A37" s="3" t="s">
        <v>6</v>
      </c>
      <c r="B37" s="3"/>
    </row>
    <row r="39" spans="1:8" x14ac:dyDescent="0.3">
      <c r="A39" s="6">
        <v>1</v>
      </c>
      <c r="B39" s="2" t="s">
        <v>25</v>
      </c>
      <c r="D39" s="2">
        <v>0.05</v>
      </c>
    </row>
    <row r="40" spans="1:8" x14ac:dyDescent="0.3">
      <c r="B40" s="5" t="s">
        <v>1</v>
      </c>
      <c r="G40" s="8">
        <v>1</v>
      </c>
    </row>
    <row r="41" spans="1:8" x14ac:dyDescent="0.3">
      <c r="B41" s="7" t="s">
        <v>2</v>
      </c>
      <c r="C41" s="5" t="s">
        <v>3</v>
      </c>
      <c r="G41" s="10">
        <v>0.05</v>
      </c>
    </row>
    <row r="42" spans="1:8" x14ac:dyDescent="0.3">
      <c r="G42" s="2">
        <f xml:space="preserve"> 1 - (1 -G41)^G40</f>
        <v>5.0000000000000044E-2</v>
      </c>
      <c r="H42" s="2" t="s">
        <v>15</v>
      </c>
    </row>
    <row r="43" spans="1:8" x14ac:dyDescent="0.3">
      <c r="A43" s="6"/>
    </row>
    <row r="44" spans="1:8" x14ac:dyDescent="0.3">
      <c r="A44" s="6"/>
    </row>
    <row r="46" spans="1:8" s="3" customFormat="1" x14ac:dyDescent="0.3">
      <c r="A46" s="3" t="s">
        <v>26</v>
      </c>
    </row>
    <row r="48" spans="1:8" x14ac:dyDescent="0.3">
      <c r="A48" s="2" t="s">
        <v>27</v>
      </c>
    </row>
    <row r="50" spans="1:9" x14ac:dyDescent="0.3">
      <c r="A50" s="2" t="s">
        <v>28</v>
      </c>
    </row>
    <row r="56" spans="1:9" ht="37.5" x14ac:dyDescent="0.3">
      <c r="A56" s="11" t="s">
        <v>30</v>
      </c>
      <c r="B56" s="6" t="s">
        <v>29</v>
      </c>
      <c r="C56" s="6" t="s">
        <v>31</v>
      </c>
      <c r="D56" s="6" t="s">
        <v>32</v>
      </c>
      <c r="E56" s="6"/>
      <c r="F56" s="6"/>
      <c r="G56" s="6"/>
      <c r="H56" s="6"/>
      <c r="I56" s="6"/>
    </row>
    <row r="57" spans="1:9" x14ac:dyDescent="0.3">
      <c r="A57" s="6">
        <v>85</v>
      </c>
      <c r="B57" s="6">
        <v>75</v>
      </c>
      <c r="C57" s="6">
        <f>A57-B57</f>
        <v>10</v>
      </c>
      <c r="D57" s="6">
        <f>C57^2</f>
        <v>100</v>
      </c>
      <c r="E57" s="6"/>
      <c r="F57" s="6"/>
      <c r="G57" s="6"/>
      <c r="H57" s="6"/>
      <c r="I57" s="6"/>
    </row>
    <row r="58" spans="1:9" x14ac:dyDescent="0.3">
      <c r="A58" s="6">
        <v>80</v>
      </c>
      <c r="B58" s="6">
        <v>75</v>
      </c>
      <c r="C58" s="6">
        <f>A58-B58</f>
        <v>5</v>
      </c>
      <c r="D58" s="6">
        <f>C58^2</f>
        <v>25</v>
      </c>
      <c r="E58" s="6"/>
      <c r="F58" s="6"/>
      <c r="G58" s="6"/>
      <c r="H58" s="6"/>
      <c r="I58" s="6"/>
    </row>
    <row r="59" spans="1:9" x14ac:dyDescent="0.3">
      <c r="A59" s="6">
        <v>75</v>
      </c>
      <c r="B59" s="6">
        <v>75</v>
      </c>
      <c r="C59" s="6">
        <f>A59-B59</f>
        <v>0</v>
      </c>
      <c r="D59" s="6">
        <f t="shared" ref="D59:D61" si="0">C59^2</f>
        <v>0</v>
      </c>
      <c r="E59" s="6"/>
      <c r="F59" s="6"/>
      <c r="G59" s="6"/>
      <c r="H59" s="6"/>
      <c r="I59" s="6"/>
    </row>
    <row r="60" spans="1:9" x14ac:dyDescent="0.3">
      <c r="A60" s="6">
        <v>70</v>
      </c>
      <c r="B60" s="6">
        <v>75</v>
      </c>
      <c r="C60" s="6">
        <f>A60-B60</f>
        <v>-5</v>
      </c>
      <c r="D60" s="6">
        <f t="shared" si="0"/>
        <v>25</v>
      </c>
      <c r="E60" s="6"/>
      <c r="F60" s="6"/>
      <c r="G60" s="6"/>
      <c r="H60" s="6"/>
      <c r="I60" s="6"/>
    </row>
    <row r="61" spans="1:9" x14ac:dyDescent="0.3">
      <c r="A61" s="6">
        <v>65</v>
      </c>
      <c r="B61" s="6">
        <v>75</v>
      </c>
      <c r="C61" s="6">
        <f>A61-B61</f>
        <v>-10</v>
      </c>
      <c r="D61" s="6">
        <f t="shared" si="0"/>
        <v>100</v>
      </c>
      <c r="E61" s="6"/>
      <c r="F61" s="6"/>
      <c r="G61" s="6"/>
      <c r="H61" s="6"/>
      <c r="I61" s="6"/>
    </row>
    <row r="62" spans="1:9" x14ac:dyDescent="0.3">
      <c r="A62" s="6"/>
      <c r="B62" s="6"/>
      <c r="C62" s="6"/>
      <c r="D62" s="6"/>
      <c r="E62" s="6"/>
      <c r="F62" s="6"/>
      <c r="G62" s="6"/>
      <c r="H62" s="6"/>
      <c r="I62" s="6"/>
    </row>
    <row r="63" spans="1:9" x14ac:dyDescent="0.3">
      <c r="A63" s="2">
        <f>AVERAGE(A57:A62)</f>
        <v>75</v>
      </c>
      <c r="C63" s="2" t="s">
        <v>33</v>
      </c>
      <c r="D63" s="2">
        <f>SUM(D57:D62)</f>
        <v>250</v>
      </c>
      <c r="E63" s="2" t="s">
        <v>34</v>
      </c>
    </row>
    <row r="64" spans="1:9" x14ac:dyDescent="0.3">
      <c r="B64" s="2" t="s">
        <v>35</v>
      </c>
      <c r="D64" s="2">
        <v>4</v>
      </c>
    </row>
    <row r="66" spans="1:7" x14ac:dyDescent="0.3">
      <c r="B66" s="2" t="s">
        <v>36</v>
      </c>
      <c r="D66" s="2">
        <f>D63/D64</f>
        <v>62.5</v>
      </c>
    </row>
    <row r="68" spans="1:7" x14ac:dyDescent="0.3">
      <c r="A68" s="3" t="s">
        <v>38</v>
      </c>
    </row>
    <row r="69" spans="1:7" x14ac:dyDescent="0.3">
      <c r="A69" s="1" t="s">
        <v>37</v>
      </c>
    </row>
    <row r="71" spans="1:7" ht="37.5" x14ac:dyDescent="0.3">
      <c r="A71" s="11" t="s">
        <v>39</v>
      </c>
      <c r="B71" s="11" t="s">
        <v>40</v>
      </c>
      <c r="C71" s="11" t="s">
        <v>41</v>
      </c>
      <c r="D71" s="2" t="s">
        <v>42</v>
      </c>
      <c r="E71" s="2" t="s">
        <v>43</v>
      </c>
      <c r="F71" s="2" t="s">
        <v>44</v>
      </c>
    </row>
    <row r="72" spans="1:7" x14ac:dyDescent="0.3">
      <c r="A72" s="6">
        <v>75</v>
      </c>
      <c r="B72" s="6">
        <v>85</v>
      </c>
      <c r="C72" s="6">
        <v>4</v>
      </c>
      <c r="D72" s="6">
        <f>A72-B72</f>
        <v>-10</v>
      </c>
      <c r="E72" s="6">
        <f>D72^2</f>
        <v>100</v>
      </c>
      <c r="F72" s="6">
        <f>E72*C72</f>
        <v>400</v>
      </c>
      <c r="G72" s="6"/>
    </row>
    <row r="73" spans="1:7" x14ac:dyDescent="0.3">
      <c r="A73" s="6">
        <v>85</v>
      </c>
      <c r="B73" s="6">
        <v>85</v>
      </c>
      <c r="C73" s="6">
        <v>4</v>
      </c>
      <c r="D73" s="6">
        <f>A73-B73</f>
        <v>0</v>
      </c>
      <c r="E73" s="6">
        <f>D73^2</f>
        <v>0</v>
      </c>
      <c r="F73" s="6">
        <f>E73*C73</f>
        <v>0</v>
      </c>
      <c r="G73" s="6"/>
    </row>
    <row r="74" spans="1:7" x14ac:dyDescent="0.3">
      <c r="A74" s="6">
        <v>95</v>
      </c>
      <c r="B74" s="6">
        <v>85</v>
      </c>
      <c r="C74" s="6">
        <v>4</v>
      </c>
      <c r="D74" s="6">
        <f>A74-B74</f>
        <v>10</v>
      </c>
      <c r="E74" s="6">
        <f>D74^2</f>
        <v>100</v>
      </c>
      <c r="F74" s="6">
        <f>E74*C74</f>
        <v>400</v>
      </c>
      <c r="G74" s="6"/>
    </row>
    <row r="75" spans="1:7" x14ac:dyDescent="0.3">
      <c r="A75" s="6"/>
      <c r="B75" s="6"/>
      <c r="C75" s="6"/>
      <c r="D75" s="6"/>
      <c r="E75" s="6"/>
      <c r="F75" s="6"/>
      <c r="G75" s="6"/>
    </row>
    <row r="76" spans="1:7" x14ac:dyDescent="0.3">
      <c r="A76" s="6"/>
      <c r="B76" s="6"/>
      <c r="C76" s="6"/>
      <c r="D76" s="6"/>
      <c r="E76" s="6" t="s">
        <v>45</v>
      </c>
      <c r="F76" s="6">
        <v>800</v>
      </c>
      <c r="G76" s="6"/>
    </row>
    <row r="77" spans="1:7" x14ac:dyDescent="0.3">
      <c r="A77" s="6"/>
      <c r="B77" s="6"/>
      <c r="C77" s="6"/>
      <c r="D77" s="6"/>
      <c r="E77" s="6"/>
      <c r="F77" s="6"/>
      <c r="G77" s="6"/>
    </row>
    <row r="78" spans="1:7" x14ac:dyDescent="0.3">
      <c r="A78" s="6"/>
      <c r="B78" s="6"/>
      <c r="C78" s="6"/>
      <c r="D78" s="6"/>
      <c r="E78" s="6"/>
      <c r="F78" s="6"/>
      <c r="G78" s="6"/>
    </row>
    <row r="79" spans="1:7" x14ac:dyDescent="0.3">
      <c r="A79" s="3" t="s">
        <v>46</v>
      </c>
    </row>
    <row r="80" spans="1:7" x14ac:dyDescent="0.3">
      <c r="A80" s="1" t="s">
        <v>47</v>
      </c>
    </row>
    <row r="81" spans="1:7" x14ac:dyDescent="0.3">
      <c r="A81" s="1" t="s">
        <v>48</v>
      </c>
    </row>
    <row r="83" spans="1:7" ht="56.25" x14ac:dyDescent="0.3">
      <c r="A83" s="12" t="s">
        <v>49</v>
      </c>
      <c r="B83" s="12" t="s">
        <v>50</v>
      </c>
      <c r="C83" s="12" t="s">
        <v>51</v>
      </c>
      <c r="D83" s="12" t="s">
        <v>52</v>
      </c>
      <c r="E83" s="12"/>
      <c r="F83" s="12"/>
      <c r="G83" s="6"/>
    </row>
    <row r="84" spans="1:7" x14ac:dyDescent="0.3">
      <c r="A84" s="6">
        <v>77</v>
      </c>
      <c r="B84" s="6">
        <v>75</v>
      </c>
      <c r="C84" s="6">
        <f>A84-B84</f>
        <v>2</v>
      </c>
      <c r="D84" s="6">
        <f>C84^2</f>
        <v>4</v>
      </c>
      <c r="E84" s="6"/>
      <c r="F84" s="6"/>
      <c r="G84" s="6"/>
    </row>
    <row r="85" spans="1:7" x14ac:dyDescent="0.3">
      <c r="A85" s="6">
        <v>73</v>
      </c>
      <c r="B85" s="6">
        <v>75</v>
      </c>
      <c r="C85" s="6">
        <f>A85-B85</f>
        <v>-2</v>
      </c>
      <c r="D85" s="6">
        <f t="shared" ref="D85:D95" si="1">C85^2</f>
        <v>4</v>
      </c>
      <c r="E85" s="6"/>
      <c r="F85" s="6"/>
      <c r="G85" s="6"/>
    </row>
    <row r="86" spans="1:7" x14ac:dyDescent="0.3">
      <c r="A86" s="6">
        <v>78</v>
      </c>
      <c r="B86" s="6">
        <v>75</v>
      </c>
      <c r="C86" s="6">
        <f t="shared" ref="C86:C95" si="2">A86-B86</f>
        <v>3</v>
      </c>
      <c r="D86" s="6">
        <f t="shared" si="1"/>
        <v>9</v>
      </c>
      <c r="E86" s="6"/>
      <c r="F86" s="6"/>
      <c r="G86" s="6"/>
    </row>
    <row r="87" spans="1:7" x14ac:dyDescent="0.3">
      <c r="A87" s="6">
        <v>72</v>
      </c>
      <c r="B87" s="6">
        <v>75</v>
      </c>
      <c r="C87" s="6">
        <f t="shared" si="2"/>
        <v>-3</v>
      </c>
      <c r="D87" s="6">
        <f t="shared" si="1"/>
        <v>9</v>
      </c>
      <c r="E87" s="6"/>
      <c r="F87" s="6"/>
      <c r="G87" s="6"/>
    </row>
    <row r="88" spans="1:7" x14ac:dyDescent="0.3">
      <c r="A88" s="6">
        <v>88</v>
      </c>
      <c r="B88" s="6">
        <v>85</v>
      </c>
      <c r="C88" s="6">
        <f t="shared" si="2"/>
        <v>3</v>
      </c>
      <c r="D88" s="6">
        <f t="shared" si="1"/>
        <v>9</v>
      </c>
      <c r="E88" s="6"/>
      <c r="F88" s="6"/>
      <c r="G88" s="6"/>
    </row>
    <row r="89" spans="1:7" x14ac:dyDescent="0.3">
      <c r="A89" s="6">
        <v>84</v>
      </c>
      <c r="B89" s="6">
        <v>85</v>
      </c>
      <c r="C89" s="6">
        <f t="shared" si="2"/>
        <v>-1</v>
      </c>
      <c r="D89" s="6">
        <f t="shared" si="1"/>
        <v>1</v>
      </c>
      <c r="E89" s="6"/>
      <c r="F89" s="6"/>
      <c r="G89" s="6"/>
    </row>
    <row r="90" spans="1:7" x14ac:dyDescent="0.3">
      <c r="A90" s="6">
        <v>82</v>
      </c>
      <c r="B90" s="6">
        <v>85</v>
      </c>
      <c r="C90" s="6">
        <f t="shared" si="2"/>
        <v>-3</v>
      </c>
      <c r="D90" s="6">
        <f t="shared" si="1"/>
        <v>9</v>
      </c>
      <c r="E90" s="6"/>
      <c r="F90" s="6"/>
      <c r="G90" s="6"/>
    </row>
    <row r="91" spans="1:7" x14ac:dyDescent="0.3">
      <c r="A91" s="6">
        <v>86</v>
      </c>
      <c r="B91" s="6">
        <v>85</v>
      </c>
      <c r="C91" s="6">
        <f t="shared" si="2"/>
        <v>1</v>
      </c>
      <c r="D91" s="6">
        <f t="shared" si="1"/>
        <v>1</v>
      </c>
      <c r="E91" s="6"/>
      <c r="F91" s="6"/>
      <c r="G91" s="6"/>
    </row>
    <row r="92" spans="1:7" x14ac:dyDescent="0.3">
      <c r="A92" s="6">
        <v>95</v>
      </c>
      <c r="B92" s="6">
        <v>95</v>
      </c>
      <c r="C92" s="6">
        <f t="shared" si="2"/>
        <v>0</v>
      </c>
      <c r="D92" s="6">
        <f>C92^2</f>
        <v>0</v>
      </c>
      <c r="E92" s="6"/>
      <c r="F92" s="6"/>
      <c r="G92" s="6"/>
    </row>
    <row r="93" spans="1:7" x14ac:dyDescent="0.3">
      <c r="A93" s="6">
        <v>96</v>
      </c>
      <c r="B93" s="6">
        <v>95</v>
      </c>
      <c r="C93" s="6">
        <f t="shared" si="2"/>
        <v>1</v>
      </c>
      <c r="D93" s="6">
        <f t="shared" si="1"/>
        <v>1</v>
      </c>
      <c r="E93" s="6"/>
      <c r="F93" s="6"/>
      <c r="G93" s="6"/>
    </row>
    <row r="94" spans="1:7" x14ac:dyDescent="0.3">
      <c r="A94" s="6">
        <v>94</v>
      </c>
      <c r="B94" s="6">
        <v>95</v>
      </c>
      <c r="C94" s="6">
        <f t="shared" si="2"/>
        <v>-1</v>
      </c>
      <c r="D94" s="6">
        <f t="shared" si="1"/>
        <v>1</v>
      </c>
      <c r="E94" s="6"/>
      <c r="F94" s="6"/>
      <c r="G94" s="6"/>
    </row>
    <row r="95" spans="1:7" x14ac:dyDescent="0.3">
      <c r="A95" s="6">
        <v>95</v>
      </c>
      <c r="B95" s="6">
        <v>95</v>
      </c>
      <c r="C95" s="6">
        <f t="shared" si="2"/>
        <v>0</v>
      </c>
      <c r="D95" s="6">
        <f t="shared" si="1"/>
        <v>0</v>
      </c>
      <c r="E95" s="6"/>
      <c r="F95" s="6"/>
      <c r="G95" s="6"/>
    </row>
    <row r="96" spans="1:7" x14ac:dyDescent="0.3">
      <c r="A96" s="6"/>
      <c r="B96" s="6"/>
      <c r="C96" s="6"/>
      <c r="D96" s="6"/>
      <c r="E96" s="6"/>
      <c r="F96" s="6"/>
      <c r="G96" s="6"/>
    </row>
    <row r="97" spans="1:5" x14ac:dyDescent="0.3">
      <c r="C97" s="2" t="s">
        <v>33</v>
      </c>
      <c r="D97" s="2">
        <f>SUM(D84:D96)</f>
        <v>48</v>
      </c>
      <c r="E97" s="2" t="s">
        <v>53</v>
      </c>
    </row>
    <row r="100" spans="1:5" s="3" customFormat="1" x14ac:dyDescent="0.3">
      <c r="A100" s="3" t="s">
        <v>62</v>
      </c>
    </row>
    <row r="101" spans="1:5" s="3" customFormat="1" ht="19.5" thickBot="1" x14ac:dyDescent="0.35"/>
    <row r="102" spans="1:5" ht="19.5" thickBot="1" x14ac:dyDescent="0.35">
      <c r="A102" s="13" t="s">
        <v>54</v>
      </c>
      <c r="B102" s="13" t="s">
        <v>55</v>
      </c>
      <c r="C102" s="13" t="s">
        <v>56</v>
      </c>
      <c r="D102" s="13" t="s">
        <v>57</v>
      </c>
      <c r="E102" s="13" t="s">
        <v>58</v>
      </c>
    </row>
    <row r="103" spans="1:5" ht="21" x14ac:dyDescent="0.3">
      <c r="A103" s="14" t="s">
        <v>59</v>
      </c>
      <c r="B103" s="14">
        <v>800</v>
      </c>
      <c r="C103" s="14">
        <v>2</v>
      </c>
      <c r="D103" s="14">
        <v>400</v>
      </c>
      <c r="E103" s="14">
        <f>D103/D104</f>
        <v>75</v>
      </c>
    </row>
    <row r="104" spans="1:5" ht="21.75" thickBot="1" x14ac:dyDescent="0.35">
      <c r="A104" s="14" t="s">
        <v>60</v>
      </c>
      <c r="B104" s="14">
        <v>48</v>
      </c>
      <c r="C104" s="14">
        <v>9</v>
      </c>
      <c r="D104" s="14">
        <f>48/9</f>
        <v>5.333333333333333</v>
      </c>
      <c r="E104" s="14"/>
    </row>
    <row r="105" spans="1:5" ht="19.5" thickBot="1" x14ac:dyDescent="0.35">
      <c r="A105" s="13" t="s">
        <v>61</v>
      </c>
      <c r="B105" s="13">
        <v>848</v>
      </c>
      <c r="C105" s="13">
        <v>11</v>
      </c>
      <c r="D105" s="13"/>
      <c r="E105" s="13"/>
    </row>
    <row r="109" spans="1:5" s="3" customFormat="1" x14ac:dyDescent="0.3">
      <c r="A109" s="3" t="s">
        <v>63</v>
      </c>
    </row>
    <row r="111" spans="1:5" x14ac:dyDescent="0.3">
      <c r="A111" s="2" t="s">
        <v>64</v>
      </c>
      <c r="E111" s="2" t="s">
        <v>70</v>
      </c>
    </row>
    <row r="112" spans="1:5" x14ac:dyDescent="0.3">
      <c r="B112" s="2" t="s">
        <v>65</v>
      </c>
      <c r="C112" s="16">
        <v>-2.4060000000000001</v>
      </c>
      <c r="E112" s="8">
        <f>C112^2</f>
        <v>5.7888360000000008</v>
      </c>
    </row>
    <row r="113" spans="1:5" x14ac:dyDescent="0.3">
      <c r="B113" s="2" t="s">
        <v>66</v>
      </c>
      <c r="C113" s="15">
        <v>4.2999999999999997E-2</v>
      </c>
    </row>
    <row r="115" spans="1:5" x14ac:dyDescent="0.3">
      <c r="A115" s="2" t="s">
        <v>67</v>
      </c>
      <c r="E115" s="2" t="s">
        <v>71</v>
      </c>
    </row>
    <row r="116" spans="1:5" x14ac:dyDescent="0.3">
      <c r="B116" s="2" t="s">
        <v>68</v>
      </c>
      <c r="C116" s="8">
        <v>5.7889999999999997</v>
      </c>
      <c r="E116" s="16">
        <f>C116^0.5</f>
        <v>2.4060340812216272</v>
      </c>
    </row>
    <row r="117" spans="1:5" x14ac:dyDescent="0.3">
      <c r="B117" s="2" t="s">
        <v>69</v>
      </c>
      <c r="C117" s="15">
        <v>4.2999999999999997E-2</v>
      </c>
    </row>
    <row r="119" spans="1:5" x14ac:dyDescent="0.3">
      <c r="A119" s="2" t="s">
        <v>72</v>
      </c>
    </row>
    <row r="120" spans="1:5" x14ac:dyDescent="0.3">
      <c r="B120" s="2" t="s">
        <v>65</v>
      </c>
      <c r="C120" s="2">
        <v>-2.4060000000000001</v>
      </c>
    </row>
    <row r="121" spans="1:5" x14ac:dyDescent="0.3">
      <c r="B121" s="2" t="s">
        <v>66</v>
      </c>
      <c r="C121" s="2">
        <v>4.2999999999999997E-2</v>
      </c>
    </row>
    <row r="123" spans="1:5" x14ac:dyDescent="0.3">
      <c r="A123" s="2" t="s">
        <v>73</v>
      </c>
      <c r="E123" s="2" t="s">
        <v>75</v>
      </c>
    </row>
    <row r="124" spans="1:5" x14ac:dyDescent="0.3">
      <c r="B124" s="2" t="s">
        <v>74</v>
      </c>
      <c r="C124" s="2">
        <v>-0.64800000000000002</v>
      </c>
      <c r="E124" s="2">
        <f>(C124*(8)^0.5)/(1-C124^2)^0.5</f>
        <v>-2.4064124396403419</v>
      </c>
    </row>
    <row r="125" spans="1:5" x14ac:dyDescent="0.3">
      <c r="B125" s="2" t="s">
        <v>69</v>
      </c>
      <c r="C125" s="2">
        <v>4.2999999999999997E-2</v>
      </c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1026" r:id="rId4">
          <objectPr defaultSize="0" autoPict="0" r:id="rId5">
            <anchor moveWithCells="1" sizeWithCells="1">
              <from>
                <xdr:col>0</xdr:col>
                <xdr:colOff>485775</xdr:colOff>
                <xdr:row>67</xdr:row>
                <xdr:rowOff>209550</xdr:rowOff>
              </from>
              <to>
                <xdr:col>2</xdr:col>
                <xdr:colOff>57150</xdr:colOff>
                <xdr:row>69</xdr:row>
                <xdr:rowOff>161925</xdr:rowOff>
              </to>
            </anchor>
          </objectPr>
        </oleObject>
      </mc:Choice>
      <mc:Fallback>
        <oleObject progId="Equation.3" shapeId="1026" r:id="rId4"/>
      </mc:Fallback>
    </mc:AlternateContent>
    <mc:AlternateContent xmlns:mc="http://schemas.openxmlformats.org/markup-compatibility/2006">
      <mc:Choice Requires="x14">
        <oleObject progId="Equation.3" shapeId="1027" r:id="rId6">
          <objectPr defaultSize="0" autoPict="0" r:id="rId7">
            <anchor moveWithCells="1" sizeWithCells="1">
              <from>
                <xdr:col>0</xdr:col>
                <xdr:colOff>542925</xdr:colOff>
                <xdr:row>79</xdr:row>
                <xdr:rowOff>19050</xdr:rowOff>
              </from>
              <to>
                <xdr:col>3</xdr:col>
                <xdr:colOff>47625</xdr:colOff>
                <xdr:row>80</xdr:row>
                <xdr:rowOff>228600</xdr:rowOff>
              </to>
            </anchor>
          </objectPr>
        </oleObject>
      </mc:Choice>
      <mc:Fallback>
        <oleObject progId="Equation.3" shapeId="1027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</dc:creator>
  <cp:lastModifiedBy>Bryan</cp:lastModifiedBy>
  <dcterms:created xsi:type="dcterms:W3CDTF">2012-11-18T20:45:44Z</dcterms:created>
  <dcterms:modified xsi:type="dcterms:W3CDTF">2012-11-19T14:46:02Z</dcterms:modified>
</cp:coreProperties>
</file>